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ites\Conteúdo Acesso a Informação\5. Demonstrativos financeiros\Demonstrativo Financeiro Contratual\VERSÃO COMPLETA - EXCEL E PDF\2025\"/>
    </mc:Choice>
  </mc:AlternateContent>
  <xr:revisionPtr revIDLastSave="0" documentId="8_{671F3D63-8A8F-46EF-AE0E-7C3698EC229E}" xr6:coauthVersionLast="47" xr6:coauthVersionMax="47" xr10:uidLastSave="{00000000-0000-0000-0000-000000000000}"/>
  <bookViews>
    <workbookView showSheetTabs="0" xWindow="-120" yWindow="-120" windowWidth="24240" windowHeight="13020" xr2:uid="{00000000-000D-0000-FFFF-FFFF00000000}"/>
  </bookViews>
  <sheets>
    <sheet name="Planilha1_2" sheetId="1" r:id="rId1"/>
    <sheet name="Planilh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4" i="2" l="1"/>
  <c r="D15" i="2" s="1"/>
  <c r="E13" i="2"/>
  <c r="E12" i="2"/>
  <c r="E11" i="2"/>
  <c r="E10" i="2"/>
  <c r="E9" i="2"/>
  <c r="E8" i="2"/>
  <c r="E6" i="2"/>
  <c r="E5" i="2"/>
  <c r="E3" i="2"/>
  <c r="E2" i="2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<sst xmlns="http://schemas.openxmlformats.org/spreadsheetml/2006/main" count="32" uniqueCount="32">
  <si>
    <t>HOSPITAL LACAN</t>
  </si>
  <si>
    <t>Contratado (R$)</t>
  </si>
  <si>
    <t>Recebido (R$)</t>
  </si>
  <si>
    <t>Desconto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</si>
  <si>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</si>
  <si>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</si>
  <si>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</si>
  <si>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</si>
  <si>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</si>
  <si>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</si>
  <si>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</si>
  <si>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</si>
  <si>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</si>
  <si>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</si>
  <si>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</si>
  <si>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</si>
  <si>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</si>
  <si>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OB07033</t>
  </si>
  <si>
    <t>OB09383</t>
  </si>
  <si>
    <t>OB13927</t>
  </si>
  <si>
    <t>OB25539</t>
  </si>
  <si>
    <t>OB30030</t>
  </si>
  <si>
    <t>OB40482</t>
  </si>
  <si>
    <t>OB63068</t>
  </si>
  <si>
    <t>OB71895</t>
  </si>
  <si>
    <t>OB89549</t>
  </si>
  <si>
    <t>OB98672</t>
  </si>
  <si>
    <t>OBB8566</t>
  </si>
  <si>
    <t>OBD2539</t>
  </si>
  <si>
    <t>OBG5170</t>
  </si>
  <si>
    <t>Fonte: Plano de Trabalho anexo ao Convênio nº 121/2022 e Site Portal de Finanças.</t>
  </si>
  <si>
    <t>1 -DEMONSTRATIVO FINANCEIRO CONTRATUAL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</si>
</sst>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R$-416]#,##0.00\ ;\-[$R$-416]#,##0.00\ ;[$R$-416]\-#\ ;\ @\ "/>
    <numFmt numFmtId="165" formatCode="\ [$R$-416]\ #,##0.00\ ;\-[$R$-416]\ #,##0.00\ ;\ [$R$-416]&quot; -&quot;00\ ;\ @\ "/>
    <numFmt numFmtId="166" formatCode="[$R$-416]\ #,##0.00"/>
    <numFmt numFmtId="167" formatCode="_-* #,##0.00_-;\-* #,##0.00_-;_-* \-??_-;_-@_-"/>
    <numFmt numFmtId="168" formatCode="d/m/yyyy"/>
  </numFmts>
  <fonts count="16" x14ac:knownFonts="1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b/>
      <sz val="2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2F0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E2F0D9"/>
        <bgColor rgb="FFDDDDDD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167" fontId="15" fillId="0" borderId="0" applyBorder="0" applyProtection="0"/>
    <xf numFmtId="165" fontId="15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8" borderId="1" applyProtection="0"/>
    <xf numFmtId="0" fontId="15" fillId="0" borderId="0" applyBorder="0" applyProtection="0"/>
    <xf numFmtId="0" fontId="15" fillId="0" borderId="0" applyBorder="0" applyProtection="0"/>
    <xf numFmtId="0" fontId="3" fillId="0" borderId="0" applyBorder="0" applyProtection="0"/>
  </cellStyleXfs>
  <cellXfs count="16">
    <xf numFmtId="0" fontId="0" fillId="0" borderId="0" xfId="0"/>
    <xf numFmtId="0" fontId="13" fillId="9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165" fontId="0" fillId="0" borderId="2" xfId="2" applyFont="1" applyBorder="1" applyProtection="1"/>
    <xf numFmtId="166" fontId="14" fillId="0" borderId="0" xfId="0" applyNumberFormat="1" applyFont="1"/>
    <xf numFmtId="4" fontId="0" fillId="0" borderId="0" xfId="0" applyNumberFormat="1"/>
    <xf numFmtId="167" fontId="0" fillId="0" borderId="0" xfId="1" applyFont="1" applyBorder="1" applyProtection="1"/>
    <xf numFmtId="166" fontId="0" fillId="0" borderId="0" xfId="0" applyNumberFormat="1"/>
    <xf numFmtId="165" fontId="0" fillId="0" borderId="0" xfId="2" applyFont="1" applyBorder="1" applyProtection="1"/>
    <xf numFmtId="164" fontId="0" fillId="0" borderId="0" xfId="0" applyNumberFormat="1"/>
    <xf numFmtId="0" fontId="13" fillId="0" borderId="0" xfId="0" applyFont="1"/>
    <xf numFmtId="1" fontId="0" fillId="0" borderId="0" xfId="0" applyNumberFormat="1"/>
    <xf numFmtId="168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</cellXfs>
  <cellStyles count="20">
    <cellStyle name="Accent 1 5" xfId="3" xr:uid="{00000000-0005-0000-0000-000006000000}"/>
    <cellStyle name="Accent 2 6" xfId="4" xr:uid="{00000000-0005-0000-0000-000007000000}"/>
    <cellStyle name="Accent 3 7" xfId="5" xr:uid="{00000000-0005-0000-0000-000008000000}"/>
    <cellStyle name="Accent 4" xfId="6" xr:uid="{00000000-0005-0000-0000-000009000000}"/>
    <cellStyle name="Bad 8" xfId="7" xr:uid="{00000000-0005-0000-0000-00000A000000}"/>
    <cellStyle name="Error 9" xfId="8" xr:uid="{00000000-0005-0000-0000-00000B000000}"/>
    <cellStyle name="Footnote 11" xfId="9" xr:uid="{00000000-0005-0000-0000-00000C000000}"/>
    <cellStyle name="Good 12" xfId="10" xr:uid="{00000000-0005-0000-0000-00000D000000}"/>
    <cellStyle name="Heading (user) 13" xfId="11" xr:uid="{00000000-0005-0000-0000-00000E000000}"/>
    <cellStyle name="Heading 1 14" xfId="12" xr:uid="{00000000-0005-0000-0000-00000F000000}"/>
    <cellStyle name="Heading 2 15" xfId="13" xr:uid="{00000000-0005-0000-0000-000010000000}"/>
    <cellStyle name="Hyperlink 16" xfId="14" xr:uid="{00000000-0005-0000-0000-000011000000}"/>
    <cellStyle name="Moeda" xfId="2" builtinId="4"/>
    <cellStyle name="Neutral 17" xfId="15" xr:uid="{00000000-0005-0000-0000-000012000000}"/>
    <cellStyle name="Normal" xfId="0" builtinId="0"/>
    <cellStyle name="Note 18" xfId="16" xr:uid="{00000000-0005-0000-0000-000013000000}"/>
    <cellStyle name="Status 19" xfId="17" xr:uid="{00000000-0005-0000-0000-000014000000}"/>
    <cellStyle name="Text 20" xfId="18" xr:uid="{00000000-0005-0000-0000-000015000000}"/>
    <cellStyle name="Vírgula" xfId="1" builtinId="3"/>
    <cellStyle name="Warning 21" xfId="19" xr:uid="{00000000-0005-0000-0000-000016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2F0D9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85680</xdr:rowOff>
    </xdr:from>
    <xdr:to>
      <xdr:col>1</xdr:col>
      <xdr:colOff>132840</xdr:colOff>
      <xdr:row>4</xdr:row>
      <xdr:rowOff>3240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7520" y="85680"/>
          <a:ext cx="972360" cy="679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200520</xdr:colOff>
      <xdr:row>0</xdr:row>
      <xdr:rowOff>152280</xdr:rowOff>
    </xdr:from>
    <xdr:to>
      <xdr:col>4</xdr:col>
      <xdr:colOff>914400</xdr:colOff>
      <xdr:row>3</xdr:row>
      <xdr:rowOff>161280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675680" y="152280"/>
          <a:ext cx="713880" cy="5803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7"/>
  <sheetViews>
    <sheetView tabSelected="1" zoomScaleNormal="100" workbookViewId="0">
      <selection activeCell="K19" sqref="K19"/>
    </sheetView>
  </sheetViews>
  <sheetFormatPr defaultRowHeight="15" x14ac:dyDescent="0.25"/>
  <cols>
    <col min="1" max="1" width="12.5703125" customWidth="1"/>
    <col min="2" max="2" width="16.5703125" customWidth="1"/>
    <col min="3" max="3" width="16.7109375" customWidth="1"/>
    <col min="4" max="4" width="14.42578125" customWidth="1"/>
    <col min="5" max="5" width="16.28515625" customWidth="1"/>
    <col min="6" max="6" width="12.140625" customWidth="1"/>
    <col min="7" max="7" width="13.28515625" customWidth="1"/>
    <col min="8" max="10" width="9.140625" customWidth="1"/>
    <col min="11" max="11" width="14.28515625" customWidth="1"/>
    <col min="12" max="12" width="9.140625" customWidth="1"/>
    <col min="13" max="1025" width="8.7109375" customWidth="1"/>
  </cols>
  <sheetData>
    <row r="2" spans="1:11" x14ac:dyDescent="0.25">
      <c r="A2" s="14" t="s">
        <v>31</v>
      </c>
      <c r="B2" s="14"/>
      <c r="C2" s="14"/>
      <c r="D2" s="14"/>
      <c r="E2" s="14"/>
    </row>
    <row r="3" spans="1:11" x14ac:dyDescent="0.25">
      <c r="A3" s="14" t="s">
        <v>0</v>
      </c>
      <c r="B3" s="14"/>
      <c r="C3" s="14"/>
      <c r="D3" s="14"/>
      <c r="E3" s="14"/>
    </row>
    <row r="6" spans="1:11" x14ac:dyDescent="0.25">
      <c r="A6" s="1">
        <v>2025</v>
      </c>
      <c r="B6" s="1" t="s">
        <v>1</v>
      </c>
      <c r="C6" s="1" t="s">
        <v>2</v>
      </c>
      <c r="D6" s="1" t="s">
        <v>3</v>
      </c>
      <c r="E6" s="1" t="s">
        <v>4</v>
      </c>
    </row>
    <row r="7" spans="1:11" x14ac:dyDescent="0.25">
      <c r="A7" s="2" t="s">
        <v>5</v>
      </c>
      <c r="B7" s="3">
        <v>1555489.25</v>
      </c>
      <c r="C7" s="3">
        <v>1555489.25</v>
      </c>
      <c r="D7" s="3">
        <v>0</v>
      </c>
      <c r="E7" s="4">
        <f>+B7-C7</f>
        <v>0</v>
      </c>
      <c r="F7" s="5"/>
      <c r="G7" s="6"/>
    </row>
    <row r="8" spans="1:11" x14ac:dyDescent="0.25">
      <c r="A8" s="2" t="s">
        <v>6</v>
      </c>
      <c r="B8" s="3">
        <v>1555489.25</v>
      </c>
      <c r="C8" s="3">
        <v>1555489.25</v>
      </c>
      <c r="D8" s="3">
        <v>0</v>
      </c>
      <c r="E8" s="4">
        <f t="shared" ref="E8:E17" si="0">+B8-C8</f>
        <v>0</v>
      </c>
      <c r="G8" s="7"/>
    </row>
    <row r="9" spans="1:11" x14ac:dyDescent="0.25">
      <c r="A9" s="2" t="s">
        <v>7</v>
      </c>
      <c r="B9" s="3"/>
      <c r="C9" s="3"/>
      <c r="D9" s="3">
        <v>0</v>
      </c>
      <c r="E9" s="4">
        <f t="shared" si="0"/>
        <v>0</v>
      </c>
    </row>
    <row r="10" spans="1:11" x14ac:dyDescent="0.25">
      <c r="A10" s="2" t="s">
        <v>8</v>
      </c>
      <c r="B10" s="3"/>
      <c r="C10" s="3"/>
      <c r="D10" s="3">
        <v>0</v>
      </c>
      <c r="E10" s="4">
        <f t="shared" si="0"/>
        <v>0</v>
      </c>
    </row>
    <row r="11" spans="1:11" x14ac:dyDescent="0.25">
      <c r="A11" s="2" t="s">
        <v>9</v>
      </c>
      <c r="B11" s="3"/>
      <c r="C11" s="3"/>
      <c r="D11" s="3">
        <v>0</v>
      </c>
      <c r="E11" s="4">
        <f t="shared" si="0"/>
        <v>0</v>
      </c>
      <c r="F11" s="8"/>
    </row>
    <row r="12" spans="1:11" x14ac:dyDescent="0.25">
      <c r="A12" s="2" t="s">
        <v>10</v>
      </c>
      <c r="B12" s="3"/>
      <c r="C12" s="3"/>
      <c r="D12" s="3">
        <v>0</v>
      </c>
      <c r="E12" s="4">
        <f t="shared" si="0"/>
        <v>0</v>
      </c>
      <c r="F12" s="8"/>
      <c r="K12" s="9"/>
    </row>
    <row r="13" spans="1:11" x14ac:dyDescent="0.25">
      <c r="A13" s="2" t="s">
        <v>11</v>
      </c>
      <c r="B13" s="3"/>
      <c r="C13" s="3"/>
      <c r="D13" s="3">
        <v>0</v>
      </c>
      <c r="E13" s="4">
        <f t="shared" si="0"/>
        <v>0</v>
      </c>
    </row>
    <row r="14" spans="1:11" x14ac:dyDescent="0.25">
      <c r="A14" s="2" t="s">
        <v>12</v>
      </c>
      <c r="B14" s="3"/>
      <c r="C14" s="3"/>
      <c r="D14" s="3">
        <v>0</v>
      </c>
      <c r="E14" s="4">
        <f t="shared" si="0"/>
        <v>0</v>
      </c>
    </row>
    <row r="15" spans="1:11" x14ac:dyDescent="0.25">
      <c r="A15" s="2" t="s">
        <v>13</v>
      </c>
      <c r="B15" s="3"/>
      <c r="C15" s="3"/>
      <c r="D15" s="3">
        <v>0</v>
      </c>
      <c r="E15" s="4">
        <f t="shared" si="0"/>
        <v>0</v>
      </c>
    </row>
    <row r="16" spans="1:11" x14ac:dyDescent="0.25">
      <c r="A16" s="2" t="s">
        <v>14</v>
      </c>
      <c r="B16" s="3"/>
      <c r="C16" s="3"/>
      <c r="D16" s="3">
        <v>0</v>
      </c>
      <c r="E16" s="4">
        <f t="shared" si="0"/>
        <v>0</v>
      </c>
      <c r="F16" s="10"/>
    </row>
    <row r="17" spans="1:6" x14ac:dyDescent="0.25">
      <c r="A17" s="2" t="s">
        <v>15</v>
      </c>
      <c r="B17" s="3"/>
      <c r="C17" s="3"/>
      <c r="D17" s="3">
        <v>0</v>
      </c>
      <c r="E17" s="4">
        <f t="shared" si="0"/>
        <v>0</v>
      </c>
    </row>
    <row r="18" spans="1:6" x14ac:dyDescent="0.25">
      <c r="A18" s="2" t="s">
        <v>16</v>
      </c>
      <c r="B18" s="3"/>
      <c r="C18" s="3"/>
      <c r="D18" s="3">
        <v>0</v>
      </c>
      <c r="E18" s="4">
        <f>+B18-C18</f>
        <v>0</v>
      </c>
    </row>
    <row r="19" spans="1:6" ht="45" customHeight="1" x14ac:dyDescent="0.25">
      <c r="A19" s="15" t="s">
        <v>30</v>
      </c>
      <c r="B19" s="15"/>
      <c r="C19" s="15"/>
      <c r="D19" s="15"/>
      <c r="E19" s="15"/>
    </row>
    <row r="20" spans="1:6" x14ac:dyDescent="0.25">
      <c r="C20" s="10"/>
      <c r="F20" s="6"/>
    </row>
    <row r="21" spans="1:6" x14ac:dyDescent="0.25">
      <c r="E21" s="6"/>
    </row>
    <row r="22" spans="1:6" x14ac:dyDescent="0.25">
      <c r="E22" s="6"/>
    </row>
    <row r="23" spans="1:6" x14ac:dyDescent="0.25">
      <c r="E23" s="6"/>
    </row>
    <row r="27" spans="1:6" x14ac:dyDescent="0.25">
      <c r="D27" s="11"/>
    </row>
  </sheetData>
  <mergeCells count="3">
    <mergeCell ref="A2:E2"/>
    <mergeCell ref="A3:E3"/>
    <mergeCell ref="A19:E19"/>
  </mergeCells>
  <printOptions horizontalCentered="1"/>
  <pageMargins left="0.51180555555555496" right="0.51180555555555496" top="1.1812499999999999" bottom="1.1812499999999999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"/>
  <sheetViews>
    <sheetView zoomScaleNormal="100" workbookViewId="0">
      <selection activeCell="G16" sqref="G16"/>
    </sheetView>
  </sheetViews>
  <sheetFormatPr defaultRowHeight="15" x14ac:dyDescent="0.25"/>
  <cols>
    <col min="1" max="1" width="14.140625" style="12" customWidth="1"/>
    <col min="2" max="2" width="8.85546875" customWidth="1"/>
    <col min="3" max="3" width="10.7109375" customWidth="1"/>
    <col min="4" max="4" width="12.7109375" customWidth="1"/>
    <col min="5" max="5" width="13" customWidth="1"/>
    <col min="6" max="1025" width="8.7109375" customWidth="1"/>
  </cols>
  <sheetData>
    <row r="1" spans="1:5" x14ac:dyDescent="0.25">
      <c r="A1" s="12">
        <v>9009700012018</v>
      </c>
      <c r="B1" t="s">
        <v>17</v>
      </c>
      <c r="C1" s="13">
        <v>43123</v>
      </c>
      <c r="D1" s="6">
        <v>1158209.6000000001</v>
      </c>
    </row>
    <row r="2" spans="1:5" x14ac:dyDescent="0.25">
      <c r="A2" s="12">
        <v>9009700012018</v>
      </c>
      <c r="B2" t="s">
        <v>18</v>
      </c>
      <c r="C2" s="13">
        <v>43129</v>
      </c>
      <c r="D2" s="6">
        <v>1158209.6000000001</v>
      </c>
      <c r="E2" s="6">
        <f>SUM(D1:D2)</f>
        <v>2316419.2000000002</v>
      </c>
    </row>
    <row r="3" spans="1:5" x14ac:dyDescent="0.25">
      <c r="A3" s="12">
        <v>9009700012018</v>
      </c>
      <c r="B3" t="s">
        <v>19</v>
      </c>
      <c r="C3" s="13">
        <v>43151</v>
      </c>
      <c r="D3" s="6">
        <v>1737314.4</v>
      </c>
      <c r="E3" s="6">
        <f>+D3</f>
        <v>1737314.4</v>
      </c>
    </row>
    <row r="4" spans="1:5" x14ac:dyDescent="0.25">
      <c r="A4" s="12">
        <v>9009700012018</v>
      </c>
      <c r="B4" t="s">
        <v>20</v>
      </c>
      <c r="C4" s="13">
        <v>43199</v>
      </c>
      <c r="D4" s="6">
        <v>1737314.4</v>
      </c>
    </row>
    <row r="5" spans="1:5" x14ac:dyDescent="0.25">
      <c r="A5" s="12">
        <v>9009700012018</v>
      </c>
      <c r="B5" t="s">
        <v>21</v>
      </c>
      <c r="C5" s="13">
        <v>43210</v>
      </c>
      <c r="D5" s="6">
        <v>1158209.6000000001</v>
      </c>
      <c r="E5" s="6">
        <f>+D5+D4</f>
        <v>2895524</v>
      </c>
    </row>
    <row r="6" spans="1:5" x14ac:dyDescent="0.25">
      <c r="A6" s="12">
        <v>9009700012018</v>
      </c>
      <c r="B6" t="s">
        <v>22</v>
      </c>
      <c r="C6" s="13">
        <v>43238</v>
      </c>
      <c r="D6" s="6">
        <v>1158209.6000000001</v>
      </c>
      <c r="E6" s="6">
        <f>+D6</f>
        <v>1158209.6000000001</v>
      </c>
    </row>
    <row r="7" spans="1:5" x14ac:dyDescent="0.25">
      <c r="A7" s="12">
        <v>9009700012018</v>
      </c>
      <c r="B7" t="s">
        <v>23</v>
      </c>
      <c r="C7" s="13">
        <v>43286</v>
      </c>
      <c r="D7" s="6">
        <v>1158209.6000000001</v>
      </c>
    </row>
    <row r="8" spans="1:5" x14ac:dyDescent="0.25">
      <c r="A8" s="12">
        <v>9009700182018</v>
      </c>
      <c r="B8" t="s">
        <v>24</v>
      </c>
      <c r="C8" s="13">
        <v>43308</v>
      </c>
      <c r="D8" s="6">
        <v>1158209.6000000001</v>
      </c>
      <c r="E8" s="6">
        <f>+D8+D7</f>
        <v>2316419.2000000002</v>
      </c>
    </row>
    <row r="9" spans="1:5" x14ac:dyDescent="0.25">
      <c r="A9" s="12">
        <v>9009700652018</v>
      </c>
      <c r="B9" t="s">
        <v>25</v>
      </c>
      <c r="C9" s="13">
        <v>43339</v>
      </c>
      <c r="D9" s="6">
        <v>1158209.6000000001</v>
      </c>
      <c r="E9" s="6">
        <f>+D9</f>
        <v>1158209.6000000001</v>
      </c>
    </row>
    <row r="10" spans="1:5" x14ac:dyDescent="0.25">
      <c r="A10" s="12">
        <v>9009700872018</v>
      </c>
      <c r="B10" t="s">
        <v>26</v>
      </c>
      <c r="C10" s="13">
        <v>43368</v>
      </c>
      <c r="D10" s="6">
        <v>1158209.6000000001</v>
      </c>
      <c r="E10" s="6">
        <f>+D10</f>
        <v>1158209.6000000001</v>
      </c>
    </row>
    <row r="11" spans="1:5" x14ac:dyDescent="0.25">
      <c r="A11" s="12">
        <v>9009700012018</v>
      </c>
      <c r="B11" t="s">
        <v>27</v>
      </c>
      <c r="C11" s="13">
        <v>43399</v>
      </c>
      <c r="D11" s="6">
        <v>1158209.6000000001</v>
      </c>
      <c r="E11" s="6">
        <f>+D11</f>
        <v>1158209.6000000001</v>
      </c>
    </row>
    <row r="12" spans="1:5" x14ac:dyDescent="0.25">
      <c r="A12" s="12">
        <v>9009700012018</v>
      </c>
      <c r="B12" t="s">
        <v>28</v>
      </c>
      <c r="C12" s="13">
        <v>43434</v>
      </c>
      <c r="D12" s="6">
        <v>1158209.6000000001</v>
      </c>
      <c r="E12" s="6">
        <f>+D12</f>
        <v>1158209.6000000001</v>
      </c>
    </row>
    <row r="13" spans="1:5" x14ac:dyDescent="0.25">
      <c r="A13" s="12">
        <v>9009700382018</v>
      </c>
      <c r="B13" t="s">
        <v>29</v>
      </c>
      <c r="C13" s="13">
        <v>43461</v>
      </c>
      <c r="D13" s="6">
        <v>1158209.6000000001</v>
      </c>
      <c r="E13" s="6">
        <f>+D13</f>
        <v>1158209.6000000001</v>
      </c>
    </row>
    <row r="14" spans="1:5" x14ac:dyDescent="0.25">
      <c r="D14" s="6">
        <f>SUM(D1:D13)</f>
        <v>16214934.399999997</v>
      </c>
    </row>
    <row r="15" spans="1:5" x14ac:dyDescent="0.25">
      <c r="D15">
        <f>+D14/1158209.6</f>
        <v>13.999999999999996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Planilha1_2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dc:description/>
  <cp:lastModifiedBy>Audrey Navarro</cp:lastModifiedBy>
  <cp:revision>7</cp:revision>
  <cp:lastPrinted>2018-09-11T19:20:16Z</cp:lastPrinted>
  <dcterms:created xsi:type="dcterms:W3CDTF">2018-08-24T20:28:36Z</dcterms:created>
  <dcterms:modified xsi:type="dcterms:W3CDTF">2025-03-14T12:45:02Z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